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691acd493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每周训练与饮食" sheetId="1" r:id="R3539f91741404c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"/>
  </x:numFmts>
  <x:fonts count="8">
    <x:font>
      <x:sz val="11"/>
      <x:name val="Carlito"/>
    </x:font>
    <x:font>
      <x:sz val="11"/>
      <x:color rgb="FF263244"/>
      <x:name val="Microsoft YaHei"/>
    </x:font>
    <x:font>
      <x:sz val="10"/>
      <x:color rgb="FF526176"/>
      <x:name val="Microsoft YaHei"/>
    </x:font>
    <x:font>
      <x:sz val="10"/>
      <x:color rgb="FF9A3412"/>
      <x:name val="Microsoft YaHei"/>
    </x:font>
    <x:font>
      <x:b/>
      <x:sz val="17"/>
      <x:color rgb="FF173654"/>
      <x:name val="Microsoft YaHei"/>
    </x:font>
    <x:font>
      <x:b/>
      <x:sz val="11"/>
      <x:color rgb="FF173654"/>
      <x:name val="Microsoft YaHei"/>
    </x:font>
    <x:font>
      <x:b/>
      <x:sz val="11"/>
      <x:color rgb="FFFFFFFF"/>
      <x:name val="Microsoft YaHei"/>
    </x:font>
    <x:font>
      <x:b/>
      <x:sz val="11"/>
      <x:color rgb="FF263244"/>
      <x:name val="Microsoft YaHei"/>
    </x:font>
  </x:fonts>
  <x:fills count="7">
    <x:fill>
      <x:patternFill patternType="none"/>
    </x:fill>
    <x:fill>
      <x:patternFill patternType="gray125"/>
    </x:fill>
    <x:fill>
      <x:patternFill patternType="solid">
        <x:fgColor rgb="FFE5EDF5"/>
      </x:patternFill>
    </x:fill>
    <x:fill>
      <x:patternFill patternType="solid">
        <x:fgColor rgb="FF244664"/>
      </x:patternFill>
    </x:fill>
    <x:fill>
      <x:patternFill patternType="solid">
        <x:fgColor rgb="FFEDF3F8"/>
      </x:patternFill>
    </x:fill>
    <x:fill>
      <x:patternFill patternType="solid">
        <x:fgColor rgb="FFFFF3CD"/>
      </x:patternFill>
    </x:fill>
    <x:fill>
      <x:patternFill patternType="solid">
        <x:fgColor rgb="FFE5F0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a09f04df74df4" /><Relationship Type="http://schemas.openxmlformats.org/officeDocument/2006/relationships/theme" Target="/xl/theme/theme1.xml" Id="R70d48aec8b3b421f" /><Relationship Type="http://schemas.openxmlformats.org/officeDocument/2006/relationships/sharedStrings" Target="/xl/sharedStrings.xml" Id="Rf34d25e049b54f6c" /><Relationship Type="http://schemas.openxmlformats.org/officeDocument/2006/relationships/worksheet" Target="/xl/worksheets/sheet1.xml" Id="R3539f91741404c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31" hidden="0" customWidth="1"/>
    <x:col min="3" max="3" width="34" hidden="0" customWidth="1"/>
    <x:col min="4" max="4" width="38" hidden="0" customWidth="1"/>
    <x:col min="5" max="5" width="31" hidden="0" customWidth="1"/>
    <x:col min="6" max="6" width="39" hidden="0" customWidth="1"/>
    <x:col min="7" max="7" width="18" hidden="0" customWidth="1"/>
    <x:col min="8" max="8" width="32" hidden="0" customWidth="1"/>
  </x:cols>
  <x:sheetData>
    <x:row r="1" ht="40" customHeight="1">
      <x:c r="A1" s="6" t="str">
        <x:v>三练全身减脂计划</x:v>
      </x:c>
      <x:c r="B1" s="6"/>
      <x:c r="C1" s="6"/>
      <x:c r="D1" s="6"/>
      <x:c r="E1" s="6"/>
      <x:c r="F1" s="6"/>
      <x:c r="G1" s="6"/>
      <x:c r="H1" s="6"/>
    </x:row>
    <x:row r="2" ht="35" customHeight="1">
      <x:c r="A2" s="4" t="str">
        <x:v>男｜28岁｜171.5 cm｜85 kg｜训练经验1年。适用假设：健身房训练、日常活动偏少。先执行2周，再按趋势调整。</x:v>
      </x:c>
      <x:c r="B2" s="4"/>
      <x:c r="C2" s="4"/>
      <x:c r="D2" s="4"/>
      <x:c r="E2" s="4"/>
      <x:c r="F2" s="4"/>
      <x:c r="G2" s="4"/>
      <x:c r="H2" s="4"/>
    </x:row>
    <x:row r="3" ht="35" customHeight="1">
      <x:c r="A3" s="5" t="str">
        <x:v>腰部说明：本表是症状未明确前的暂行训练版，不是康复处方。暂停诱发腰酸的深蹲、硬拉；替代动作也需逐一试做。</x:v>
      </x:c>
      <x:c r="B3" s="5"/>
      <x:c r="C3" s="5"/>
      <x:c r="D3" s="5"/>
      <x:c r="E3" s="5"/>
      <x:c r="F3" s="5"/>
      <x:c r="G3" s="5"/>
      <x:c r="H3" s="5"/>
    </x:row>
    <x:row r="4" ht="35" customHeight="1">
      <x:c r="A4" s="5" t="str">
        <x:v>停止规则：出现或加重腰部疼痛、向腿放射、麻木或无力时停止相关动作。反复不缓解应就诊评估；会阴麻木或大小便异常立即就医。</x:v>
      </x:c>
      <x:c r="B4" s="5"/>
      <x:c r="C4" s="5"/>
      <x:c r="D4" s="5"/>
      <x:c r="E4" s="5"/>
      <x:c r="F4" s="5"/>
      <x:c r="G4" s="5"/>
      <x:c r="H4" s="5"/>
    </x:row>
    <x:row r="5" ht="32" customHeight="1">
      <x:c r="A5" s="8" t="str">
        <x:v>一周安排</x:v>
      </x:c>
      <x:c r="B5" s="8"/>
      <x:c r="C5" s="8"/>
      <x:c r="D5" s="8"/>
      <x:c r="E5" s="8"/>
      <x:c r="F5" s="8"/>
      <x:c r="G5" s="8"/>
      <x:c r="H5" s="8"/>
    </x:row>
    <x:row r="6" ht="44" customHeight="1">
      <x:c r="A6" s="10" t="str">
        <x:v>星期</x:v>
      </x:c>
      <x:c r="B6" s="10" t="str">
        <x:v>力量与活动</x:v>
      </x:c>
      <x:c r="C6" s="10" t="str">
        <x:v>饮食模板</x:v>
      </x:c>
      <x:c r="D6" s="10" t="str">
        <x:v>热量目标 kcal</x:v>
      </x:c>
      <x:c r="E6" s="10" t="str">
        <x:v>蛋白质目标 g</x:v>
      </x:c>
      <x:c r="F6" s="10" t="str">
        <x:v>碳水目标 g</x:v>
      </x:c>
      <x:c r="G6" s="10" t="str">
        <x:v>脂肪目标 g</x:v>
      </x:c>
      <x:c r="H6" s="10" t="str">
        <x:v>执行提示</x:v>
      </x:c>
    </x:row>
    <x:row r="7" ht="64" customHeight="1">
      <x:c r="A7" s="3" t="str">
        <x:v>周一</x:v>
      </x:c>
      <x:c r="B7" s="3" t="str">
        <x:v>A：腿部、水平推拉</x:v>
      </x:c>
      <x:c r="C7" s="3" t="str">
        <x:v>训练日菜单</x:v>
      </x:c>
      <x:c r="D7" s="11" t="n">
        <x:v>2300</x:v>
      </x:c>
      <x:c r="E7" s="11" t="n">
        <x:v>160</x:v>
      </x:c>
      <x:c r="F7" s="11" t="n">
        <x:v>270</x:v>
      </x:c>
      <x:c r="G7" s="11" t="n">
        <x:v>65</x:v>
      </x:c>
      <x:c r="H7" s="3" t="str">
        <x:v>热身约12分钟；力量45～60分钟</x:v>
      </x:c>
    </x:row>
    <x:row r="8" ht="64" customHeight="1">
      <x:c r="A8" s="3" t="str">
        <x:v>周二</x:v>
      </x:c>
      <x:c r="B8" s="3" t="str">
        <x:v>休息、舒适步行</x:v>
      </x:c>
      <x:c r="C8" s="3" t="str">
        <x:v>休息日菜单</x:v>
      </x:c>
      <x:c r="D8" s="11" t="n">
        <x:v>2000</x:v>
      </x:c>
      <x:c r="E8" s="11" t="n">
        <x:v>160</x:v>
      </x:c>
      <x:c r="F8" s="11" t="n">
        <x:v>195</x:v>
      </x:c>
      <x:c r="G8" s="11" t="n">
        <x:v>65</x:v>
      </x:c>
      <x:c r="H8" s="3" t="str">
        <x:v>按当前步数渐增，不突然堆有氧</x:v>
      </x:c>
    </x:row>
    <x:row r="9" ht="64" customHeight="1">
      <x:c r="A9" s="3" t="str">
        <x:v>周三</x:v>
      </x:c>
      <x:c r="B9" s="3" t="str">
        <x:v>B：单腿、背部、胸部</x:v>
      </x:c>
      <x:c r="C9" s="3" t="str">
        <x:v>训练日菜单</x:v>
      </x:c>
      <x:c r="D9" s="11" t="n">
        <x:v>2300</x:v>
      </x:c>
      <x:c r="E9" s="11" t="n">
        <x:v>160</x:v>
      </x:c>
      <x:c r="F9" s="11" t="n">
        <x:v>270</x:v>
      </x:c>
      <x:c r="G9" s="11" t="n">
        <x:v>65</x:v>
      </x:c>
      <x:c r="H9" s="3" t="str">
        <x:v>动作熟练后逐步加重</x:v>
      </x:c>
    </x:row>
    <x:row r="10" ht="64" customHeight="1">
      <x:c r="A10" s="3" t="str">
        <x:v>周四</x:v>
      </x:c>
      <x:c r="B10" s="3" t="str">
        <x:v>休息、舒适步行</x:v>
      </x:c>
      <x:c r="C10" s="3" t="str">
        <x:v>休息日菜单</x:v>
      </x:c>
      <x:c r="D10" s="11" t="n">
        <x:v>2000</x:v>
      </x:c>
      <x:c r="E10" s="11" t="n">
        <x:v>160</x:v>
      </x:c>
      <x:c r="F10" s="11" t="n">
        <x:v>195</x:v>
      </x:c>
      <x:c r="G10" s="11" t="n">
        <x:v>65</x:v>
      </x:c>
      <x:c r="H10" s="3" t="str">
        <x:v>有酸痛时按恢复情况减少活动量</x:v>
      </x:c>
    </x:row>
    <x:row r="11" ht="64" customHeight="1">
      <x:c r="A11" s="3" t="str">
        <x:v>周五</x:v>
      </x:c>
      <x:c r="B11" s="3" t="str">
        <x:v>C：腿部、胸背、肩臂</x:v>
      </x:c>
      <x:c r="C11" s="3" t="str">
        <x:v>训练日菜单</x:v>
      </x:c>
      <x:c r="D11" s="11" t="n">
        <x:v>2300</x:v>
      </x:c>
      <x:c r="E11" s="11" t="n">
        <x:v>160</x:v>
      </x:c>
      <x:c r="F11" s="11" t="n">
        <x:v>270</x:v>
      </x:c>
      <x:c r="G11" s="11" t="n">
        <x:v>65</x:v>
      </x:c>
      <x:c r="H11" s="3" t="str">
        <x:v>不测试深蹲、硬拉极限</x:v>
      </x:c>
    </x:row>
    <x:row r="12" ht="64" customHeight="1">
      <x:c r="A12" s="3" t="str">
        <x:v>周六</x:v>
      </x:c>
      <x:c r="B12" s="3" t="str">
        <x:v>休息、舒适步行</x:v>
      </x:c>
      <x:c r="C12" s="3" t="str">
        <x:v>休息日菜单</x:v>
      </x:c>
      <x:c r="D12" s="11" t="n">
        <x:v>2000</x:v>
      </x:c>
      <x:c r="E12" s="11" t="n">
        <x:v>160</x:v>
      </x:c>
      <x:c r="F12" s="11" t="n">
        <x:v>195</x:v>
      </x:c>
      <x:c r="G12" s="11" t="n">
        <x:v>65</x:v>
      </x:c>
      <x:c r="H12" s="3" t="str">
        <x:v>可安排20～30分钟轻松步行</x:v>
      </x:c>
    </x:row>
    <x:row r="13" ht="64" customHeight="1">
      <x:c r="A13" s="3" t="str">
        <x:v>周日</x:v>
      </x:c>
      <x:c r="B13" s="3" t="str">
        <x:v>休息、记录周平均体重</x:v>
      </x:c>
      <x:c r="C13" s="3" t="str">
        <x:v>休息日菜单</x:v>
      </x:c>
      <x:c r="D13" s="11" t="n">
        <x:v>2000</x:v>
      </x:c>
      <x:c r="E13" s="11" t="n">
        <x:v>160</x:v>
      </x:c>
      <x:c r="F13" s="11" t="n">
        <x:v>195</x:v>
      </x:c>
      <x:c r="G13" s="11" t="n">
        <x:v>65</x:v>
      </x:c>
      <x:c r="H13" s="3" t="str">
        <x:v>三练可换到其他隔天，菜单随训练日移动</x:v>
      </x:c>
    </x:row>
    <x:row r="14" ht="64" customHeight="1">
      <x:c r="A14" s="12" t="str">
        <x:v>周平均目标</x:v>
      </x:c>
      <x:c r="B14" s="12"/>
      <x:c r="C14" s="12"/>
      <x:c r="D14" s="13" t="n">
        <x:f>AVERAGE(D7:D13)</x:f>
        <x:v>2128.5714285714284</x:v>
      </x:c>
      <x:c r="E14" s="13" t="n">
        <x:f>AVERAGE(E7:E13)</x:f>
        <x:v>160</x:v>
      </x:c>
      <x:c r="F14" s="13" t="n">
        <x:f>AVERAGE(F7:F13)</x:f>
        <x:v>227.14285714285714</x:v>
      </x:c>
      <x:c r="G14" s="13" t="n">
        <x:f>AVERAGE(G7:G13)</x:f>
        <x:v>65</x:v>
      </x:c>
      <x:c r="H14" s="12" t="str">
        <x:v>饮食份量为起点；菜单估值与目标允许小幅差异</x:v>
      </x:c>
    </x:row>
    <x:row r="15" ht="35" customHeight="1">
      <x:c r="A15" s="4" t="str">
        <x:v>训练规则：前2周每动作先做2组；适应且腰部无不适后，大动作再升到3组。每组保留2～3次余力。热身组不计入正式组。</x:v>
      </x:c>
      <x:c r="B15" s="4"/>
      <x:c r="C15" s="4"/>
      <x:c r="D15" s="4"/>
      <x:c r="E15" s="4"/>
      <x:c r="F15" s="4"/>
      <x:c r="G15" s="4"/>
      <x:c r="H15" s="4"/>
    </x:row>
    <x:row r="16" ht="35" customHeight="1">
      <x:c r="A16" s="4" t="str">
        <x:v>加重规则：所有正式组均能稳定做到次数上限且训练后症状不加重，下次小幅加重。深蹲和硬拉的恢复需结合症状及现场动作评估。</x:v>
      </x:c>
      <x:c r="B16" s="4"/>
      <x:c r="C16" s="4"/>
      <x:c r="D16" s="4"/>
      <x:c r="E16" s="4"/>
      <x:c r="F16" s="4"/>
      <x:c r="G16" s="4"/>
      <x:c r="H16" s="4"/>
    </x:row>
    <x:row r="17" ht="32" customHeight="1">
      <x:c r="A17" s="8" t="str">
        <x:v>三天共用热身：按顺序进行，约10～15分钟</x:v>
      </x:c>
      <x:c r="B17" s="8"/>
      <x:c r="C17" s="8"/>
      <x:c r="D17" s="8"/>
      <x:c r="E17" s="8"/>
      <x:c r="F17" s="8"/>
      <x:c r="G17" s="8"/>
      <x:c r="H17" s="8"/>
    </x:row>
    <x:row r="18" ht="44" customHeight="1">
      <x:c r="A18" s="10" t="str">
        <x:v>顺序</x:v>
      </x:c>
      <x:c r="B18" s="10" t="str">
        <x:v>标准动作名称</x:v>
      </x:c>
      <x:c r="C18" s="10" t="str">
        <x:v>次数或时间</x:v>
      </x:c>
      <x:c r="D18" s="10" t="str">
        <x:v>组数</x:v>
      </x:c>
      <x:c r="E18" s="10" t="str">
        <x:v>动作要点</x:v>
      </x:c>
      <x:c r="F18" s="10" t="str">
        <x:v>搜索词（复制整句）</x:v>
      </x:c>
      <x:c r="G18" s="10" t="str">
        <x:v>适用日</x:v>
      </x:c>
      <x:c r="H18" s="10" t="str">
        <x:v>不适时处理</x:v>
      </x:c>
    </x:row>
    <x:row r="19" ht="64" customHeight="1">
      <x:c r="A19" s="3" t="str">
        <x:v>1</x:v>
      </x:c>
      <x:c r="B19" s="3" t="str">
        <x:v>健身车低强度骑行</x:v>
      </x:c>
      <x:c r="C19" s="3" t="str">
        <x:v>4～5分钟</x:v>
      </x:c>
      <x:c r="D19" s="3" t="n">
        <x:v>1</x:v>
      </x:c>
      <x:c r="E19" s="3" t="str">
        <x:v>逐渐升温，仍能完整说话</x:v>
      </x:c>
      <x:c r="F19" s="3" t="str">
        <x:v>健身车 座椅高度 骑行姿势 教学</x:v>
      </x:c>
      <x:c r="G19" s="3" t="str">
        <x:v>A/B/C</x:v>
      </x:c>
      <x:c r="H19" s="3" t="str">
        <x:v>坐姿不适可换舒适走路</x:v>
      </x:c>
    </x:row>
    <x:row r="20" ht="64" customHeight="1">
      <x:c r="A20" s="3" t="str">
        <x:v>2</x:v>
      </x:c>
      <x:c r="B20" s="3" t="str">
        <x:v>仰卧屈膝腹式呼吸</x:v>
      </x:c>
      <x:c r="C20" s="3" t="str">
        <x:v>5次呼吸</x:v>
      </x:c>
      <x:c r="D20" s="3" t="n">
        <x:v>1</x:v>
      </x:c>
      <x:c r="E20" s="3" t="str">
        <x:v>吸气扩张腹部与腰侧；呼气轻收腹，不强压腰</x:v>
      </x:c>
      <x:c r="F20" s="3" t="str">
        <x:v>仰卧屈膝 腹式呼吸 教学</x:v>
      </x:c>
      <x:c r="G20" s="3" t="str">
        <x:v>A/B/C</x:v>
      </x:c>
      <x:c r="H20" s="3" t="str">
        <x:v>自然呼吸，不长时间憋气</x:v>
      </x:c>
    </x:row>
    <x:row r="21" ht="64" customHeight="1">
      <x:c r="A21" s="3" t="str">
        <x:v>3</x:v>
      </x:c>
      <x:c r="B21" s="3" t="str">
        <x:v>跪姿膝触墙踝背屈</x:v>
      </x:c>
      <x:c r="C21" s="3" t="str">
        <x:v>每侧8次</x:v>
      </x:c>
      <x:c r="D21" s="3" t="n">
        <x:v>1</x:v>
      </x:c>
      <x:c r="E21" s="3" t="str">
        <x:v>脚跟不抬，膝盖沿脚趾方向前移</x:v>
      </x:c>
      <x:c r="F21" s="3" t="str">
        <x:v>膝触墙 踝关节背屈 教学</x:v>
      </x:c>
      <x:c r="G21" s="3" t="str">
        <x:v>A/C</x:v>
      </x:c>
      <x:c r="H21" s="3" t="str">
        <x:v>缩小幅度；膝踝痛则跳过</x:v>
      </x:c>
    </x:row>
    <x:row r="22" ht="64" customHeight="1">
      <x:c r="A22" s="3" t="str">
        <x:v>4</x:v>
      </x:c>
      <x:c r="B22" s="3" t="str">
        <x:v>四点跪姿后坐</x:v>
      </x:c>
      <x:c r="C22" s="3" t="str">
        <x:v>6次</x:v>
      </x:c>
      <x:c r="D22" s="3" t="n">
        <x:v>1</x:v>
      </x:c>
      <x:c r="E22" s="3" t="str">
        <x:v>背部自然，臀部小幅向后，缓慢返回</x:v>
      </x:c>
      <x:c r="F22" s="3" t="str">
        <x:v>四点跪姿 后坐 rock back 教学</x:v>
      </x:c>
      <x:c r="G22" s="3" t="str">
        <x:v>A/B/C</x:v>
      </x:c>
      <x:c r="H22" s="3" t="str">
        <x:v>腰不适则跳过，不追求坐到底</x:v>
      </x:c>
    </x:row>
    <x:row r="23" ht="64" customHeight="1">
      <x:c r="A23" s="3" t="str">
        <x:v>5</x:v>
      </x:c>
      <x:c r="B23" s="3" t="str">
        <x:v>前臂贴墙滑举</x:v>
      </x:c>
      <x:c r="C23" s="3" t="str">
        <x:v>8次</x:v>
      </x:c>
      <x:c r="D23" s="3" t="n">
        <x:v>1</x:v>
      </x:c>
      <x:c r="E23" s="3" t="str">
        <x:v>前臂向上滑，不抬肋骨、不向后折腰</x:v>
      </x:c>
      <x:c r="F23" s="3" t="str">
        <x:v>前臂贴墙滑举 wall slide 教学</x:v>
      </x:c>
      <x:c r="G23" s="3" t="str">
        <x:v>A/B/C</x:v>
      </x:c>
      <x:c r="H23" s="3" t="str">
        <x:v>降低举手高度；疼痛则跳过</x:v>
      </x:c>
    </x:row>
    <x:row r="24" ht="64" customHeight="1">
      <x:c r="A24" s="3" t="str">
        <x:v>6</x:v>
      </x:c>
      <x:c r="B24" s="3" t="str">
        <x:v>坐姿90/90髋关节转换</x:v>
      </x:c>
      <x:c r="C24" s="3" t="str">
        <x:v>每侧5次</x:v>
      </x:c>
      <x:c r="D24" s="3" t="n">
        <x:v>1</x:v>
      </x:c>
      <x:c r="E24" s="3" t="str">
        <x:v>双手撑地辅助，缓慢换边，不硬压膝盖</x:v>
      </x:c>
      <x:c r="F24" s="3" t="str">
        <x:v>90 90 坐姿髋关节转换 教学</x:v>
      </x:c>
      <x:c r="G24" s="3" t="str">
        <x:v>B</x:v>
      </x:c>
      <x:c r="H24" s="3" t="str">
        <x:v>髋膝或腰不适则跳过</x:v>
      </x:c>
    </x:row>
    <x:row r="25" ht="64" customHeight="1">
      <x:c r="A25" s="3" t="str">
        <x:v>7</x:v>
      </x:c>
      <x:c r="B25" s="3" t="str">
        <x:v>当天第一项力量动作递增热身</x:v>
      </x:c>
      <x:c r="C25" s="3" t="str">
        <x:v>轻重递增2～3组</x:v>
      </x:c>
      <x:c r="D25" s="3" t="str">
        <x:v>见下方</x:v>
      </x:c>
      <x:c r="E25" s="3" t="str">
        <x:v>从很轻重量开始，每组逐渐减次数</x:v>
      </x:c>
      <x:c r="F25" s="3" t="str">
        <x:v>力量训练 递增热身组 教学</x:v>
      </x:c>
      <x:c r="G25" s="3" t="str">
        <x:v>A/B/C</x:v>
      </x:c>
      <x:c r="H25" s="3" t="str">
        <x:v>热身中症状加重，不进入正式组</x:v>
      </x:c>
    </x:row>
    <x:row r="26" ht="35" customHeight="1">
      <x:c r="A26" s="4" t="str">
        <x:v>专项热身示例：正式组重量的约40%×10次、60%×5次、80%×2～3次，均轻松完成；最后休息约2分钟。轻重量训练可少做1组。</x:v>
      </x:c>
      <x:c r="B26" s="4"/>
      <x:c r="C26" s="4"/>
      <x:c r="D26" s="4"/>
      <x:c r="E26" s="4"/>
      <x:c r="F26" s="4"/>
      <x:c r="G26" s="4"/>
      <x:c r="H26" s="4"/>
    </x:row>
    <x:row r="27" ht="35" customHeight="1">
      <x:c r="A27" s="4" t="str">
        <x:v>当天首次推胸、下拉或划船前，各补1～2组轻重量热身。不要为了完成活动度练习而疲劳，也不要强压关节末端。</x:v>
      </x:c>
      <x:c r="B27" s="4"/>
      <x:c r="C27" s="4"/>
      <x:c r="D27" s="4"/>
      <x:c r="E27" s="4"/>
      <x:c r="F27" s="4"/>
      <x:c r="G27" s="4"/>
      <x:c r="H27" s="4"/>
    </x:row>
    <x:row r="28" ht="32" customHeight="1">
      <x:c r="A28" s="8" t="str">
        <x:v>A日力量训练：按行顺序完成</x:v>
      </x:c>
      <x:c r="B28" s="8"/>
      <x:c r="C28" s="8"/>
      <x:c r="D28" s="8"/>
      <x:c r="E28" s="8"/>
      <x:c r="F28" s="8"/>
      <x:c r="G28" s="8"/>
      <x:c r="H28" s="8"/>
    </x:row>
    <x:row r="29" ht="44" customHeight="1">
      <x:c r="A29" s="10" t="str">
        <x:v>动作名称</x:v>
      </x:c>
      <x:c r="B29" s="10" t="str">
        <x:v>正式组数</x:v>
      </x:c>
      <x:c r="C29" s="10" t="str">
        <x:v>每组次数</x:v>
      </x:c>
      <x:c r="D29" s="10" t="str">
        <x:v>组间休息</x:v>
      </x:c>
      <x:c r="E29" s="10" t="str">
        <x:v>关键要点</x:v>
      </x:c>
      <x:c r="F29" s="10" t="str">
        <x:v>搜索词（复制整句）</x:v>
      </x:c>
      <x:c r="G29" s="10" t="str">
        <x:v>主要部位</x:v>
      </x:c>
      <x:c r="H29" s="10" t="str">
        <x:v>替换或停止条件</x:v>
      </x:c>
    </x:row>
    <x:row r="30" ht="64" customHeight="1">
      <x:c r="A30" s="3" t="str">
        <x:v>坐姿水平腿举</x:v>
      </x:c>
      <x:c r="B30" s="3" t="str">
        <x:v>2→3组</x:v>
      </x:c>
      <x:c r="C30" s="3" t="str">
        <x:v>8～12次</x:v>
      </x:c>
      <x:c r="D30" s="3" t="str">
        <x:v>2～3分钟</x:v>
      </x:c>
      <x:c r="E30" s="3" t="str">
        <x:v>背臀贴垫，深度以骨盆不明显卷起且腰舒适为限</x:v>
      </x:c>
      <x:c r="F30" s="3" t="str">
        <x:v>坐姿水平腿举 seated leg press 教学</x:v>
      </x:c>
      <x:c r="G30" s="3" t="str">
        <x:v>腿部</x:v>
      </x:c>
      <x:c r="H30" s="3" t="str">
        <x:v>即使腿举也不适则停止</x:v>
      </x:c>
    </x:row>
    <x:row r="31" ht="64" customHeight="1">
      <x:c r="A31" s="3" t="str">
        <x:v>坐姿器械推胸</x:v>
      </x:c>
      <x:c r="B31" s="3" t="str">
        <x:v>2→3组</x:v>
      </x:c>
      <x:c r="C31" s="3" t="str">
        <x:v>8～12次</x:v>
      </x:c>
      <x:c r="D31" s="3" t="str">
        <x:v>2分钟</x:v>
      </x:c>
      <x:c r="E31" s="3" t="str">
        <x:v>调座椅使把手约胸部中段，躯干稳定</x:v>
      </x:c>
      <x:c r="F31" s="3" t="str">
        <x:v>坐姿器械推胸 chest press 教学</x:v>
      </x:c>
      <x:c r="G31" s="3" t="str">
        <x:v>胸、三头</x:v>
      </x:c>
      <x:c r="H31" s="3" t="str">
        <x:v>不通过挺腰完成推举</x:v>
      </x:c>
    </x:row>
    <x:row r="32" ht="64" customHeight="1">
      <x:c r="A32" s="3" t="str">
        <x:v>胸托器械划船</x:v>
      </x:c>
      <x:c r="B32" s="3" t="str">
        <x:v>2→3组</x:v>
      </x:c>
      <x:c r="C32" s="3" t="str">
        <x:v>8～12次</x:v>
      </x:c>
      <x:c r="D32" s="3" t="str">
        <x:v>2分钟</x:v>
      </x:c>
      <x:c r="E32" s="3" t="str">
        <x:v>胸部贴垫，肘向后拉，不抬胸借腰</x:v>
      </x:c>
      <x:c r="F32" s="3" t="str">
        <x:v>胸托器械划船 chest supported row 教学</x:v>
      </x:c>
      <x:c r="G32" s="3" t="str">
        <x:v>背、二头</x:v>
      </x:c>
      <x:c r="H32" s="3" t="str">
        <x:v>无器械可用上斜凳胸托哑铃划船</x:v>
      </x:c>
    </x:row>
    <x:row r="33" ht="64" customHeight="1">
      <x:c r="A33" s="3" t="str">
        <x:v>坐姿腿弯举</x:v>
      </x:c>
      <x:c r="B33" s="3" t="str">
        <x:v>2组</x:v>
      </x:c>
      <x:c r="C33" s="3" t="str">
        <x:v>10～15次</x:v>
      </x:c>
      <x:c r="D33" s="3" t="str">
        <x:v>60～90秒</x:v>
      </x:c>
      <x:c r="E33" s="3" t="str">
        <x:v>膝关节对准器械转轴，大腿压垫固定</x:v>
      </x:c>
      <x:c r="F33" s="3" t="str">
        <x:v>坐姿腿弯举 seated leg curl 教学</x:v>
      </x:c>
      <x:c r="G33" s="3" t="str">
        <x:v>大腿后侧</x:v>
      </x:c>
      <x:c r="H33" s="3" t="str">
        <x:v>背贴垫，避免身体甩动</x:v>
      </x:c>
    </x:row>
    <x:row r="34" ht="64" customHeight="1">
      <x:c r="A34" s="3" t="str">
        <x:v>坐姿哑铃侧平举</x:v>
      </x:c>
      <x:c r="B34" s="3" t="str">
        <x:v>2组</x:v>
      </x:c>
      <x:c r="C34" s="3" t="str">
        <x:v>12～20次</x:v>
      </x:c>
      <x:c r="D34" s="3" t="str">
        <x:v>60～90秒</x:v>
      </x:c>
      <x:c r="E34" s="3" t="str">
        <x:v>轻重量，肩部舒适范围内抬臂</x:v>
      </x:c>
      <x:c r="F34" s="3" t="str">
        <x:v>坐姿哑铃侧平举 教学</x:v>
      </x:c>
      <x:c r="G34" s="3" t="str">
        <x:v>肩中束</x:v>
      </x:c>
      <x:c r="H34" s="3" t="str">
        <x:v>不耸肩或摆腰</x:v>
      </x:c>
    </x:row>
    <x:row r="35" ht="64" customHeight="1">
      <x:c r="A35" s="3" t="str">
        <x:v>仰卧死虫式</x:v>
      </x:c>
      <x:c r="B35" s="3" t="str">
        <x:v>2组</x:v>
      </x:c>
      <x:c r="C35" s="3" t="str">
        <x:v>每侧5～8次</x:v>
      </x:c>
      <x:c r="D35" s="3" t="str">
        <x:v>60秒</x:v>
      </x:c>
      <x:c r="E35" s="3" t="str">
        <x:v>缓慢伸对侧手脚，腰部保持舒适稳定</x:v>
      </x:c>
      <x:c r="F35" s="3" t="str">
        <x:v>死虫式 dead bug 初学 教学</x:v>
      </x:c>
      <x:c r="G35" s="3" t="str">
        <x:v>核心控制</x:v>
      </x:c>
      <x:c r="H35" s="3" t="str">
        <x:v>可缩短伸腿距离；不适则跳过</x:v>
      </x:c>
    </x:row>
    <x:row r="36" ht="32" customHeight="1">
      <x:c r="A36" s="8" t="str">
        <x:v>B日力量训练：按行顺序完成</x:v>
      </x:c>
      <x:c r="B36" s="8"/>
      <x:c r="C36" s="8"/>
      <x:c r="D36" s="8"/>
      <x:c r="E36" s="8"/>
      <x:c r="F36" s="8"/>
      <x:c r="G36" s="8"/>
      <x:c r="H36" s="8"/>
    </x:row>
    <x:row r="37" ht="44" customHeight="1">
      <x:c r="A37" s="10" t="str">
        <x:v>动作名称</x:v>
      </x:c>
      <x:c r="B37" s="10" t="str">
        <x:v>正式组数</x:v>
      </x:c>
      <x:c r="C37" s="10" t="str">
        <x:v>每组次数</x:v>
      </x:c>
      <x:c r="D37" s="10" t="str">
        <x:v>组间休息</x:v>
      </x:c>
      <x:c r="E37" s="10" t="str">
        <x:v>关键要点</x:v>
      </x:c>
      <x:c r="F37" s="10" t="str">
        <x:v>搜索词（复制整句）</x:v>
      </x:c>
      <x:c r="G37" s="10" t="str">
        <x:v>主要部位</x:v>
      </x:c>
      <x:c r="H37" s="10" t="str">
        <x:v>替换或停止条件</x:v>
      </x:c>
    </x:row>
    <x:row r="38" ht="64" customHeight="1">
      <x:c r="A38" s="3" t="str">
        <x:v>扶架徒手分腿蹲</x:v>
      </x:c>
      <x:c r="B38" s="3" t="str">
        <x:v>2组</x:v>
      </x:c>
      <x:c r="C38" s="3" t="str">
        <x:v>每侧8～12次</x:v>
      </x:c>
      <x:c r="D38" s="3" t="str">
        <x:v>90～120秒</x:v>
      </x:c>
      <x:c r="E38" s="3" t="str">
        <x:v>一手扶固定架，前后站立，控制下蹲</x:v>
      </x:c>
      <x:c r="F38" s="3" t="str">
        <x:v>扶架 分腿蹲 split squat 教学</x:v>
      </x:c>
      <x:c r="G38" s="3" t="str">
        <x:v>股四头、臀</x:v>
      </x:c>
      <x:c r="H38" s="3" t="str">
        <x:v>先徒手；下蹲不适可换腿屈伸</x:v>
      </x:c>
    </x:row>
    <x:row r="39" ht="64" customHeight="1">
      <x:c r="A39" s="3" t="str">
        <x:v>中立握高位下拉</x:v>
      </x:c>
      <x:c r="B39" s="3" t="str">
        <x:v>2→3组</x:v>
      </x:c>
      <x:c r="C39" s="3" t="str">
        <x:v>8～12次</x:v>
      </x:c>
      <x:c r="D39" s="3" t="str">
        <x:v>2分钟</x:v>
      </x:c>
      <x:c r="E39" s="3" t="str">
        <x:v>掌心相对，肘向身体两侧下拉，躯干不大幅后仰</x:v>
      </x:c>
      <x:c r="F39" s="3" t="str">
        <x:v>中立握高位下拉 neutral grip lat pulldown 教学</x:v>
      </x:c>
      <x:c r="G39" s="3" t="str">
        <x:v>背、二头</x:v>
      </x:c>
      <x:c r="H39" s="3" t="str">
        <x:v>保持腰部舒适，不用身体甩拉</x:v>
      </x:c>
    </x:row>
    <x:row r="40" ht="64" customHeight="1">
      <x:c r="A40" s="3" t="str">
        <x:v>上斜哑铃卧推</x:v>
      </x:c>
      <x:c r="B40" s="3" t="str">
        <x:v>2→3组</x:v>
      </x:c>
      <x:c r="C40" s="3" t="str">
        <x:v>8～12次</x:v>
      </x:c>
      <x:c r="D40" s="3" t="str">
        <x:v>2分钟</x:v>
      </x:c>
      <x:c r="E40" s="3" t="str">
        <x:v>靠背约15～30度，脚踩稳，不夸大拱腰</x:v>
      </x:c>
      <x:c r="F40" s="3" t="str">
        <x:v>上斜哑铃卧推 30度 教学</x:v>
      </x:c>
      <x:c r="G40" s="3" t="str">
        <x:v>胸、三头</x:v>
      </x:c>
      <x:c r="H40" s="3" t="str">
        <x:v>起落哑铃不适可换器械推胸</x:v>
      </x:c>
    </x:row>
    <x:row r="41" ht="64" customHeight="1">
      <x:c r="A41" s="3" t="str">
        <x:v>坐姿腿弯举</x:v>
      </x:c>
      <x:c r="B41" s="3" t="str">
        <x:v>2组</x:v>
      </x:c>
      <x:c r="C41" s="3" t="str">
        <x:v>10～15次</x:v>
      </x:c>
      <x:c r="D41" s="3" t="str">
        <x:v>60～90秒</x:v>
      </x:c>
      <x:c r="E41" s="3" t="str">
        <x:v>缓慢屈膝，回程有控制</x:v>
      </x:c>
      <x:c r="F41" s="3" t="str">
        <x:v>坐姿腿弯举 seated leg curl 教学</x:v>
      </x:c>
      <x:c r="G41" s="3" t="str">
        <x:v>大腿后侧</x:v>
      </x:c>
      <x:c r="H41" s="3" t="str">
        <x:v>不抬臀或甩动躯干</x:v>
      </x:c>
    </x:row>
    <x:row r="42" ht="64" customHeight="1">
      <x:c r="A42" s="3" t="str">
        <x:v>坐姿提踵</x:v>
      </x:c>
      <x:c r="B42" s="3" t="str">
        <x:v>2组</x:v>
      </x:c>
      <x:c r="C42" s="3" t="str">
        <x:v>12～20次</x:v>
      </x:c>
      <x:c r="D42" s="3" t="str">
        <x:v>60～90秒</x:v>
      </x:c>
      <x:c r="E42" s="3" t="str">
        <x:v>脚掌支撑，脚跟上下有控制</x:v>
      </x:c>
      <x:c r="F42" s="3" t="str">
        <x:v>坐姿提踵 seated calf raise 教学</x:v>
      </x:c>
      <x:c r="G42" s="3" t="str">
        <x:v>小腿</x:v>
      </x:c>
      <x:c r="H42" s="3" t="str">
        <x:v>避免快速弹震</x:v>
      </x:c>
    </x:row>
    <x:row r="43" ht="64" customHeight="1">
      <x:c r="A43" s="3" t="str">
        <x:v>坐姿哑铃弯举</x:v>
      </x:c>
      <x:c r="B43" s="3" t="str">
        <x:v>2组</x:v>
      </x:c>
      <x:c r="C43" s="3" t="str">
        <x:v>10～15次</x:v>
      </x:c>
      <x:c r="D43" s="3" t="str">
        <x:v>60～90秒</x:v>
      </x:c>
      <x:c r="E43" s="3" t="str">
        <x:v>上臂稳定，不向后仰借力</x:v>
      </x:c>
      <x:c r="F43" s="3" t="str">
        <x:v>坐姿哑铃弯举 教学</x:v>
      </x:c>
      <x:c r="G43" s="3" t="str">
        <x:v>二头</x:v>
      </x:c>
      <x:c r="H43" s="3" t="str">
        <x:v>可用有靠背长凳</x:v>
      </x:c>
    </x:row>
    <x:row r="44" ht="32" customHeight="1">
      <x:c r="A44" s="8" t="str">
        <x:v>C日力量训练：按行顺序完成</x:v>
      </x:c>
      <x:c r="B44" s="8"/>
      <x:c r="C44" s="8"/>
      <x:c r="D44" s="8"/>
      <x:c r="E44" s="8"/>
      <x:c r="F44" s="8"/>
      <x:c r="G44" s="8"/>
      <x:c r="H44" s="8"/>
    </x:row>
    <x:row r="45" ht="44" customHeight="1">
      <x:c r="A45" s="10" t="str">
        <x:v>动作名称</x:v>
      </x:c>
      <x:c r="B45" s="10" t="str">
        <x:v>正式组数</x:v>
      </x:c>
      <x:c r="C45" s="10" t="str">
        <x:v>每组次数</x:v>
      </x:c>
      <x:c r="D45" s="10" t="str">
        <x:v>组间休息</x:v>
      </x:c>
      <x:c r="E45" s="10" t="str">
        <x:v>关键要点</x:v>
      </x:c>
      <x:c r="F45" s="10" t="str">
        <x:v>搜索词（复制整句）</x:v>
      </x:c>
      <x:c r="G45" s="10" t="str">
        <x:v>主要部位</x:v>
      </x:c>
      <x:c r="H45" s="10" t="str">
        <x:v>替换或停止条件</x:v>
      </x:c>
    </x:row>
    <x:row r="46" ht="64" customHeight="1">
      <x:c r="A46" s="3" t="str">
        <x:v>坐姿水平腿举</x:v>
      </x:c>
      <x:c r="B46" s="3" t="str">
        <x:v>2→3组</x:v>
      </x:c>
      <x:c r="C46" s="3" t="str">
        <x:v>10～15次</x:v>
      </x:c>
      <x:c r="D46" s="3" t="str">
        <x:v>2～3分钟</x:v>
      </x:c>
      <x:c r="E46" s="3" t="str">
        <x:v>采用比A日略轻的重量，动作稳定</x:v>
      </x:c>
      <x:c r="F46" s="3" t="str">
        <x:v>坐姿水平腿举 seated leg press 教学</x:v>
      </x:c>
      <x:c r="G46" s="3" t="str">
        <x:v>腿部</x:v>
      </x:c>
      <x:c r="H46" s="3" t="str">
        <x:v>若诱发腰部症状则停止</x:v>
      </x:c>
    </x:row>
    <x:row r="47" ht="64" customHeight="1">
      <x:c r="A47" s="3" t="str">
        <x:v>坐姿器械推胸</x:v>
      </x:c>
      <x:c r="B47" s="3" t="str">
        <x:v>2→3组</x:v>
      </x:c>
      <x:c r="C47" s="3" t="str">
        <x:v>8～12次</x:v>
      </x:c>
      <x:c r="D47" s="3" t="str">
        <x:v>2分钟</x:v>
      </x:c>
      <x:c r="E47" s="3" t="str">
        <x:v>背贴垫，肩部舒适范围内完成</x:v>
      </x:c>
      <x:c r="F47" s="3" t="str">
        <x:v>坐姿器械推胸 chest press 教学</x:v>
      </x:c>
      <x:c r="G47" s="3" t="str">
        <x:v>胸、三头</x:v>
      </x:c>
      <x:c r="H47" s="3" t="str">
        <x:v>避免后仰挺腰</x:v>
      </x:c>
    </x:row>
    <x:row r="48" ht="64" customHeight="1">
      <x:c r="A48" s="3" t="str">
        <x:v>胸托器械划船</x:v>
      </x:c>
      <x:c r="B48" s="3" t="str">
        <x:v>2→3组</x:v>
      </x:c>
      <x:c r="C48" s="3" t="str">
        <x:v>8～12次</x:v>
      </x:c>
      <x:c r="D48" s="3" t="str">
        <x:v>2分钟</x:v>
      </x:c>
      <x:c r="E48" s="3" t="str">
        <x:v>胸贴垫，控制回程</x:v>
      </x:c>
      <x:c r="F48" s="3" t="str">
        <x:v>胸托器械划船 chest supported row 教学</x:v>
      </x:c>
      <x:c r="G48" s="3" t="str">
        <x:v>背、二头</x:v>
      </x:c>
      <x:c r="H48" s="3" t="str">
        <x:v>不借腰抬起负重</x:v>
      </x:c>
    </x:row>
    <x:row r="49" ht="64" customHeight="1">
      <x:c r="A49" s="3" t="str">
        <x:v>仰卧自重臀桥（可选）</x:v>
      </x:c>
      <x:c r="B49" s="3" t="str">
        <x:v>2组</x:v>
      </x:c>
      <x:c r="C49" s="3" t="str">
        <x:v>10～15次</x:v>
      </x:c>
      <x:c r="D49" s="3" t="str">
        <x:v>90秒</x:v>
      </x:c>
      <x:c r="E49" s="3" t="str">
        <x:v>仅无症状时做，抬至肩髋膝大致成线</x:v>
      </x:c>
      <x:c r="F49" s="3" t="str">
        <x:v>仰卧自重臀桥 glute bridge 教学</x:v>
      </x:c>
      <x:c r="G49" s="3" t="str">
        <x:v>臀</x:v>
      </x:c>
      <x:c r="H49" s="3" t="str">
        <x:v>腰部有症状则取消，不强求保留</x:v>
      </x:c>
    </x:row>
    <x:row r="50" ht="64" customHeight="1">
      <x:c r="A50" s="3" t="str">
        <x:v>坐姿哑铃侧平举</x:v>
      </x:c>
      <x:c r="B50" s="3" t="str">
        <x:v>2组</x:v>
      </x:c>
      <x:c r="C50" s="3" t="str">
        <x:v>12～20次</x:v>
      </x:c>
      <x:c r="D50" s="3" t="str">
        <x:v>60～90秒</x:v>
      </x:c>
      <x:c r="E50" s="3" t="str">
        <x:v>轻重量，不摆腰借力</x:v>
      </x:c>
      <x:c r="F50" s="3" t="str">
        <x:v>坐姿哑铃侧平举 教学</x:v>
      </x:c>
      <x:c r="G50" s="3" t="str">
        <x:v>肩中束</x:v>
      </x:c>
      <x:c r="H50" s="3" t="str">
        <x:v>不适则减少幅度或跳过</x:v>
      </x:c>
    </x:row>
    <x:row r="51" ht="64" customHeight="1">
      <x:c r="A51" s="3" t="str">
        <x:v>绳索直杆下压</x:v>
      </x:c>
      <x:c r="B51" s="3" t="str">
        <x:v>2组</x:v>
      </x:c>
      <x:c r="C51" s="3" t="str">
        <x:v>10～15次</x:v>
      </x:c>
      <x:c r="D51" s="3" t="str">
        <x:v>60～90秒</x:v>
      </x:c>
      <x:c r="E51" s="3" t="str">
        <x:v>上臂靠近身体，肘伸直，躯干稳定</x:v>
      </x:c>
      <x:c r="F51" s="3" t="str">
        <x:v>绳索直杆下压 triceps pushdown 教学</x:v>
      </x:c>
      <x:c r="G51" s="3" t="str">
        <x:v>三头</x:v>
      </x:c>
      <x:c r="H51" s="3" t="str">
        <x:v>避免靠躯干前后摆动压下</x:v>
      </x:c>
    </x:row>
    <x:row r="52" ht="64" customHeight="1">
      <x:c r="A52" s="3" t="str">
        <x:v>仰卧死虫式</x:v>
      </x:c>
      <x:c r="B52" s="3" t="str">
        <x:v>2组</x:v>
      </x:c>
      <x:c r="C52" s="3" t="str">
        <x:v>每侧5～8次</x:v>
      </x:c>
      <x:c r="D52" s="3" t="str">
        <x:v>60秒</x:v>
      </x:c>
      <x:c r="E52" s="3" t="str">
        <x:v>控制呼吸与腰部位置</x:v>
      </x:c>
      <x:c r="F52" s="3" t="str">
        <x:v>死虫式 dead bug 初学 教学</x:v>
      </x:c>
      <x:c r="G52" s="3" t="str">
        <x:v>核心控制</x:v>
      </x:c>
      <x:c r="H52" s="3" t="str">
        <x:v>任何不适则取消</x:v>
      </x:c>
    </x:row>
    <x:row r="53" ht="32" customHeight="1">
      <x:c r="A53" s="8" t="str">
        <x:v>训练后活动度：每次选当天两项，合计约5分钟</x:v>
      </x:c>
      <x:c r="B53" s="8"/>
      <x:c r="C53" s="8"/>
      <x:c r="D53" s="8"/>
      <x:c r="E53" s="8"/>
      <x:c r="F53" s="8"/>
      <x:c r="G53" s="8"/>
      <x:c r="H53" s="8"/>
    </x:row>
    <x:row r="54" ht="44" customHeight="1">
      <x:c r="A54" s="10" t="str">
        <x:v>适用日</x:v>
      </x:c>
      <x:c r="B54" s="10" t="str">
        <x:v>动作名称</x:v>
      </x:c>
      <x:c r="C54" s="10" t="str">
        <x:v>次数或时间</x:v>
      </x:c>
      <x:c r="D54" s="10" t="str">
        <x:v>组数</x:v>
      </x:c>
      <x:c r="E54" s="10" t="str">
        <x:v>执行要点</x:v>
      </x:c>
      <x:c r="F54" s="10" t="str">
        <x:v>搜索词（复制整句）</x:v>
      </x:c>
      <x:c r="G54" s="10" t="str">
        <x:v>目标</x:v>
      </x:c>
      <x:c r="H54" s="10" t="str">
        <x:v>停止条件</x:v>
      </x:c>
    </x:row>
    <x:row r="55" ht="64" customHeight="1">
      <x:c r="A55" s="3" t="str">
        <x:v>A/C</x:v>
      </x:c>
      <x:c r="B55" s="3" t="str">
        <x:v>站姿屈膝小腿拉伸</x:v>
      </x:c>
      <x:c r="C55" s="3" t="str">
        <x:v>每侧20～30秒</x:v>
      </x:c>
      <x:c r="D55" s="3" t="n">
        <x:v>2</x:v>
      </x:c>
      <x:c r="E55" s="3" t="str">
        <x:v>扶墙、后脚跟不离地，后膝微屈</x:v>
      </x:c>
      <x:c r="F55" s="3" t="str">
        <x:v>屈膝 小腿比目鱼肌 拉伸 教学</x:v>
      </x:c>
      <x:c r="G55" s="3" t="str">
        <x:v>踝背屈</x:v>
      </x:c>
      <x:c r="H55" s="3" t="str">
        <x:v>踝膝痛则停止</x:v>
      </x:c>
    </x:row>
    <x:row r="56" ht="64" customHeight="1">
      <x:c r="A56" s="3" t="str">
        <x:v>A/B</x:v>
      </x:c>
      <x:c r="B56" s="3" t="str">
        <x:v>坐姿90/90髋关节转换</x:v>
      </x:c>
      <x:c r="C56" s="3" t="str">
        <x:v>每侧5次</x:v>
      </x:c>
      <x:c r="D56" s="3" t="n">
        <x:v>2</x:v>
      </x:c>
      <x:c r="E56" s="3" t="str">
        <x:v>双手辅助，范围小且主动控制</x:v>
      </x:c>
      <x:c r="F56" s="3" t="str">
        <x:v>90 90 坐姿髋关节转换 教学</x:v>
      </x:c>
      <x:c r="G56" s="3" t="str">
        <x:v>髋旋转控制</x:v>
      </x:c>
      <x:c r="H56" s="3" t="str">
        <x:v>髋膝或腰不适则停止</x:v>
      </x:c>
    </x:row>
    <x:row r="57" ht="64" customHeight="1">
      <x:c r="A57" s="3" t="str">
        <x:v>B/C</x:v>
      </x:c>
      <x:c r="B57" s="3" t="str">
        <x:v>前臂贴墙滑举</x:v>
      </x:c>
      <x:c r="C57" s="3" t="str">
        <x:v>6～8次</x:v>
      </x:c>
      <x:c r="D57" s="3" t="n">
        <x:v>2</x:v>
      </x:c>
      <x:c r="E57" s="3" t="str">
        <x:v>缓慢上下，肋骨不向前顶</x:v>
      </x:c>
      <x:c r="F57" s="3" t="str">
        <x:v>前臂贴墙滑举 wall slide 教学</x:v>
      </x:c>
      <x:c r="G57" s="3" t="str">
        <x:v>肩部控制</x:v>
      </x:c>
      <x:c r="H57" s="3" t="str">
        <x:v>肩或腰不适则停止</x:v>
      </x:c>
    </x:row>
    <x:row r="58" ht="35" customHeight="1">
      <x:c r="A58" s="4" t="str">
        <x:v>当前不安排负重深蹲底部停留、强力扭腰或拉到疼的练习。训练后的动作可直接取消，不必为了活动度完成所有项目。</x:v>
      </x:c>
      <x:c r="B58" s="4"/>
      <x:c r="C58" s="4"/>
      <x:c r="D58" s="4"/>
      <x:c r="E58" s="4"/>
      <x:c r="F58" s="4"/>
      <x:c r="G58" s="4"/>
      <x:c r="H58" s="4"/>
    </x:row>
    <x:row r="59" ht="32" customHeight="1">
      <x:c r="A59" s="8" t="str">
        <x:v>饮食称重与使用规则</x:v>
      </x:c>
      <x:c r="B59" s="8"/>
      <x:c r="C59" s="8"/>
      <x:c r="D59" s="8"/>
      <x:c r="E59" s="8"/>
      <x:c r="F59" s="8"/>
      <x:c r="G59" s="8"/>
      <x:c r="H59" s="8"/>
    </x:row>
    <x:row r="60" ht="35" customHeight="1">
      <x:c r="A60" s="4" t="str">
        <x:v>食谱默认无食物过敏。米与燕麦称干重；肉鱼虾和蔬菜称烹调前可食生重；水果去皮去核称重；鸡蛋去壳约100 g（约2枚）。</x:v>
      </x:c>
      <x:c r="B60" s="4"/>
      <x:c r="C60" s="4"/>
      <x:c r="D60" s="4"/>
      <x:c r="E60" s="4"/>
      <x:c r="F60" s="4"/>
      <x:c r="G60" s="4"/>
      <x:c r="H60" s="4"/>
    </x:row>
    <x:row r="61" ht="35" customHeight="1">
      <x:c r="A61" s="4" t="str">
        <x:v>奶、酸奶按包装净含量称重；表中低脂奶按g估算，300 g约300 mL。全部油量为每人实际分摊量。做多人份按人数分配。</x:v>
      </x:c>
      <x:c r="B61" s="4"/>
      <x:c r="C61" s="4"/>
      <x:c r="D61" s="4"/>
      <x:c r="E61" s="4"/>
      <x:c r="F61" s="4"/>
      <x:c r="G61" s="4"/>
      <x:c r="H61" s="4"/>
    </x:row>
    <x:row r="62" ht="35" customHeight="1">
      <x:c r="A62" s="4" t="str">
        <x:v>所有营养值均为食材示例估算，不是实验测量。热量采用蛋白质×4＋碳水×4＋脂肪×9估算，可能与包装能量不同。</x:v>
      </x:c>
      <x:c r="B62" s="4"/>
      <x:c r="C62" s="4"/>
      <x:c r="D62" s="4"/>
      <x:c r="E62" s="4"/>
      <x:c r="F62" s="4"/>
      <x:c r="G62" s="4"/>
      <x:c r="H62" s="4"/>
    </x:row>
    <x:row r="63" ht="35" customHeight="1">
      <x:c r="A63" s="4" t="str">
        <x:v>酸奶选营养标示约蛋白质10 g/100 g的原味低脂高蛋白酸奶；普通酸奶不能直接等量替换。食材每100 g假设值在表末，可按包装修改。</x:v>
      </x:c>
      <x:c r="B63" s="4"/>
      <x:c r="C63" s="4"/>
      <x:c r="D63" s="4"/>
      <x:c r="E63" s="4"/>
      <x:c r="F63" s="4"/>
      <x:c r="G63" s="4"/>
      <x:c r="H63" s="4"/>
    </x:row>
    <x:row r="64" ht="32" customHeight="1">
      <x:c r="A64" s="8" t="str">
        <x:v>训练日菜单</x:v>
      </x:c>
      <x:c r="B64" s="8"/>
      <x:c r="C64" s="8"/>
      <x:c r="D64" s="8"/>
      <x:c r="E64" s="8"/>
      <x:c r="F64" s="8"/>
      <x:c r="G64" s="8"/>
      <x:c r="H64" s="8"/>
    </x:row>
    <x:row r="65" ht="44" customHeight="1">
      <x:c r="A65" s="10" t="str">
        <x:v>餐次</x:v>
      </x:c>
      <x:c r="B65" s="10" t="str">
        <x:v>详细菜名</x:v>
      </x:c>
      <x:c r="C65" s="10" t="str">
        <x:v>每人食材份量（见称重规则）</x:v>
      </x:c>
      <x:c r="D65" s="10" t="str">
        <x:v>制作方法</x:v>
      </x:c>
      <x:c r="E65" s="10" t="str">
        <x:v>估算热量 kcal</x:v>
      </x:c>
      <x:c r="F65" s="10" t="str">
        <x:v>蛋白质 g</x:v>
      </x:c>
      <x:c r="G65" s="10" t="str">
        <x:v>碳水 g</x:v>
      </x:c>
      <x:c r="H65" s="10" t="str">
        <x:v>脂肪 g</x:v>
      </x:c>
    </x:row>
    <x:row r="66" ht="94" customHeight="1">
      <x:c r="A66" s="3" t="str">
        <x:v>早餐</x:v>
      </x:c>
      <x:c r="B66" s="3" t="str">
        <x:v>牛奶燕麦粥＋水煮蛋</x:v>
      </x:c>
      <x:c r="C66" s="3" t="str">
        <x:v>燕麦60 g；低脂牛奶300 g；鸡蛋100 g</x:v>
      </x:c>
      <x:c r="D66" s="3" t="str">
        <x:v>燕麦加水煮软后加入牛奶；鸡蛋煮熟。</x:v>
      </x:c>
      <x:c r="E66" s="11" t="n">
        <x:f>F66*4+G66*4+H66*9</x:f>
        <x:v>512.1999999999999</x:v>
      </x:c>
      <x:c r="F66" s="11" t="n">
        <x:f>60/100*$B$95+300/100*$B$96+100/100*$B$97</x:f>
        <x:v>30.6</x:v>
      </x:c>
      <x:c r="G66" s="11" t="n">
        <x:f>60/100*$C$95+300/100*$C$96+100/100*$C$97</x:f>
        <x:v>56.5</x:v>
      </x:c>
      <x:c r="H66" s="11" t="n">
        <x:f>60/100*$D$95+300/100*$D$96+100/100*$D$97</x:f>
        <x:v>18.2</x:v>
      </x:c>
    </x:row>
    <x:row r="67" ht="94" customHeight="1">
      <x:c r="A67" s="3" t="str">
        <x:v>午餐</x:v>
      </x:c>
      <x:c r="B67" s="3" t="str">
        <x:v>黑椒鸡胸肉＋蒜蓉西兰花＋米饭</x:v>
      </x:c>
      <x:c r="C67" s="3" t="str">
        <x:v>大米110 g；鸡胸肉220 g；西兰花250 g；油10 g；生抽5 g</x:v>
      </x:c>
      <x:c r="D67" s="3" t="str">
        <x:v>鸡肉切片用黑椒调味，5 g油煎熟；西兰花用另5 g油炒熟。米另煮。</x:v>
      </x:c>
      <x:c r="E67" s="11" t="n">
        <x:f>F67*4+G67*4+H67*9</x:f>
        <x:v>794.6200000000001</x:v>
      </x:c>
      <x:c r="F67" s="11" t="n">
        <x:f>110/100*$B$98+220/100*$B$99+250/100*$B$100+10/100*$B$101+5/100*$B$102</x:f>
        <x:v>66.47000000000001</x:v>
      </x:c>
      <x:c r="G67" s="11" t="n">
        <x:f>110/100*$C$98+220/100*$C$99+250/100*$C$100+10/100*$C$101+5/100*$C$102</x:f>
        <x:v>96.05000000000001</x:v>
      </x:c>
      <x:c r="H67" s="11" t="n">
        <x:f>110/100*$D$98+220/100*$D$99+250/100*$D$100+10/100*$D$101+5/100*$D$102</x:f>
        <x:v>16.06</x:v>
      </x:c>
    </x:row>
    <x:row r="68" ht="94" customHeight="1">
      <x:c r="A68" s="3" t="str">
        <x:v>加餐</x:v>
      </x:c>
      <x:c r="B68" s="3" t="str">
        <x:v>高蛋白酸奶香蕉碗＋杏仁</x:v>
      </x:c>
      <x:c r="C68" s="3" t="str">
        <x:v>高蛋白酸奶200 g；香蕉150 g；原味杏仁15 g</x:v>
      </x:c>
      <x:c r="D68" s="3" t="str">
        <x:v>香蕉切片拌酸奶，杏仁单独吃；可拆到训练前后。</x:v>
      </x:c>
      <x:c r="E68" s="11" t="n">
        <x:f>F68*4+G68*4+H68*9</x:f>
        <x:v>361.15</x:v>
      </x:c>
      <x:c r="F68" s="11" t="n">
        <x:f>200/100*$B$103+150/100*$B$104+15/100*$B$105</x:f>
        <x:v>24.799999999999997</x:v>
      </x:c>
      <x:c r="G68" s="11" t="n">
        <x:f>200/100*$C$103+150/100*$C$104+15/100*$C$105</x:f>
        <x:v>45.8</x:v>
      </x:c>
      <x:c r="H68" s="11" t="n">
        <x:f>200/100*$D$103+150/100*$D$104+15/100*$D$105</x:f>
        <x:v>8.75</x:v>
      </x:c>
    </x:row>
    <x:row r="69" ht="94" customHeight="1">
      <x:c r="A69" s="3" t="str">
        <x:v>晚餐</x:v>
      </x:c>
      <x:c r="B69" s="3" t="str">
        <x:v>香煎三文鱼＋清炒菠菜＋米饭</x:v>
      </x:c>
      <x:c r="C69" s="3" t="str">
        <x:v>大米80 g；三文鱼120 g；菠菜250 g；油5 g；生抽5 g</x:v>
      </x:c>
      <x:c r="D69" s="3" t="str">
        <x:v>鱼用不粘锅煎熟，不另加油；菠菜用5 g油炒熟。米另煮。</x:v>
      </x:c>
      <x:c r="E69" s="11" t="n">
        <x:f>F69*4+G69*4+H69*9</x:f>
        <x:v>626.11</x:v>
      </x:c>
      <x:c r="F69" s="11" t="n">
        <x:f>80/100*$B$98+120/100*$B$106+250/100*$B$107+5/100*$B$101+5/100*$B$102</x:f>
        <x:v>36.9</x:v>
      </x:c>
      <x:c r="G69" s="11" t="n">
        <x:f>80/100*$C$98+120/100*$C$106+250/100*$C$107+5/100*$C$101+5/100*$C$102</x:f>
        <x:v>70.15</x:v>
      </x:c>
      <x:c r="H69" s="11" t="n">
        <x:f>80/100*$D$98+120/100*$D$106+250/100*$D$107+5/100*$D$101+5/100*$D$102</x:f>
        <x:v>21.99</x:v>
      </x:c>
    </x:row>
    <x:row r="70" ht="36" customHeight="1">
      <x:c r="A70" s="18" t="str">
        <x:v>全天合计</x:v>
      </x:c>
      <x:c r="B70" s="18"/>
      <x:c r="C70" s="18"/>
      <x:c r="D70" s="18"/>
      <x:c r="E70" s="19" t="n">
        <x:f>SUM(E66:E69)</x:f>
        <x:v>2294.0800000000004</x:v>
      </x:c>
      <x:c r="F70" s="19" t="n">
        <x:f>SUM(F66:F69)</x:f>
        <x:v>158.77</x:v>
      </x:c>
      <x:c r="G70" s="19" t="n">
        <x:f>SUM(G66:G69)</x:f>
        <x:v>268.5</x:v>
      </x:c>
      <x:c r="H70" s="19" t="n">
        <x:f>SUM(H66:H69)</x:f>
        <x:v>65</x:v>
      </x:c>
    </x:row>
    <x:row r="71" ht="32" customHeight="1">
      <x:c r="A71" s="8" t="str">
        <x:v>休息日菜单</x:v>
      </x:c>
      <x:c r="B71" s="8"/>
      <x:c r="C71" s="8"/>
      <x:c r="D71" s="8"/>
      <x:c r="E71" s="8"/>
      <x:c r="F71" s="8"/>
      <x:c r="G71" s="8"/>
      <x:c r="H71" s="8"/>
    </x:row>
    <x:row r="72" ht="44" customHeight="1">
      <x:c r="A72" s="10" t="str">
        <x:v>餐次</x:v>
      </x:c>
      <x:c r="B72" s="10" t="str">
        <x:v>详细菜名</x:v>
      </x:c>
      <x:c r="C72" s="10" t="str">
        <x:v>每人食材份量（见称重规则）</x:v>
      </x:c>
      <x:c r="D72" s="10" t="str">
        <x:v>制作方法</x:v>
      </x:c>
      <x:c r="E72" s="10" t="str">
        <x:v>估算热量 kcal</x:v>
      </x:c>
      <x:c r="F72" s="10" t="str">
        <x:v>蛋白质 g</x:v>
      </x:c>
      <x:c r="G72" s="10" t="str">
        <x:v>碳水 g</x:v>
      </x:c>
      <x:c r="H72" s="10" t="str">
        <x:v>脂肪 g</x:v>
      </x:c>
    </x:row>
    <x:row r="73" ht="94" customHeight="1">
      <x:c r="A73" s="3" t="str">
        <x:v>早餐</x:v>
      </x:c>
      <x:c r="B73" s="3" t="str">
        <x:v>牛奶燕麦粥＋水煮蛋</x:v>
      </x:c>
      <x:c r="C73" s="3" t="str">
        <x:v>燕麦60 g；低脂牛奶300 g；鸡蛋100 g</x:v>
      </x:c>
      <x:c r="D73" s="3" t="str">
        <x:v>同训练日，蛋白质食物不减少。</x:v>
      </x:c>
      <x:c r="E73" s="11" t="n">
        <x:f>F73*4+G73*4+H73*9</x:f>
        <x:v>512.1999999999999</x:v>
      </x:c>
      <x:c r="F73" s="11" t="n">
        <x:f>60/100*$B$95+300/100*$B$96+100/100*$B$97</x:f>
        <x:v>30.6</x:v>
      </x:c>
      <x:c r="G73" s="11" t="n">
        <x:f>60/100*$C$95+300/100*$C$96+100/100*$C$97</x:f>
        <x:v>56.5</x:v>
      </x:c>
      <x:c r="H73" s="11" t="n">
        <x:f>60/100*$D$95+300/100*$D$96+100/100*$D$97</x:f>
        <x:v>18.2</x:v>
      </x:c>
    </x:row>
    <x:row r="74" ht="94" customHeight="1">
      <x:c r="A74" s="3" t="str">
        <x:v>午餐</x:v>
      </x:c>
      <x:c r="B74" s="3" t="str">
        <x:v>黑椒鸡胸肉＋蒜蓉西兰花＋米饭</x:v>
      </x:c>
      <x:c r="C74" s="3" t="str">
        <x:v>大米65 g；鸡胸肉250 g；西兰花250 g；油10 g；生抽5 g</x:v>
      </x:c>
      <x:c r="D74" s="3" t="str">
        <x:v>鸡肉与蔬菜分别烹调，全天油量分摊；主食减少。</x:v>
      </x:c>
      <x:c r="E74" s="11" t="n">
        <x:f>F74*4+G74*4+H74*9</x:f>
        <x:v>670.3300000000002</x:v>
      </x:c>
      <x:c r="F74" s="11" t="n">
        <x:f>65/100*$B$98+250/100*$B$99+250/100*$B$100+10/100*$B$101+5/100*$B$102</x:f>
        <x:v>70.025</x:v>
      </x:c>
      <x:c r="G74" s="11" t="n">
        <x:f>65/100*$C$98+250/100*$C$99+250/100*$C$100+10/100*$C$101+5/100*$C$102</x:f>
        <x:v>60.95</x:v>
      </x:c>
      <x:c r="H74" s="11" t="n">
        <x:f>65/100*$D$98+250/100*$D$99+250/100*$D$100+10/100*$D$101+5/100*$D$102</x:f>
        <x:v>16.27</x:v>
      </x:c>
    </x:row>
    <x:row r="75" ht="94" customHeight="1">
      <x:c r="A75" s="3" t="str">
        <x:v>加餐</x:v>
      </x:c>
      <x:c r="B75" s="3" t="str">
        <x:v>高蛋白酸奶香蕉碗＋杏仁</x:v>
      </x:c>
      <x:c r="C75" s="3" t="str">
        <x:v>高蛋白酸奶200 g；香蕉100 g；原味杏仁15 g</x:v>
      </x:c>
      <x:c r="D75" s="3" t="str">
        <x:v>使用原味高蛋白酸奶，不另加蜂蜜和糖。</x:v>
      </x:c>
      <x:c r="E75" s="11" t="n">
        <x:f>F75*4+G75*4+H75*9</x:f>
        <x:v>311.59999999999997</x:v>
      </x:c>
      <x:c r="F75" s="11" t="n">
        <x:f>200/100*$B$103+100/100*$B$104+15/100*$B$105</x:f>
        <x:v>24.25</x:v>
      </x:c>
      <x:c r="G75" s="11" t="n">
        <x:f>200/100*$C$103+100/100*$C$104+15/100*$C$105</x:f>
        <x:v>34.3</x:v>
      </x:c>
      <x:c r="H75" s="11" t="n">
        <x:f>200/100*$D$103+100/100*$D$104+15/100*$D$105</x:f>
        <x:v>8.6</x:v>
      </x:c>
    </x:row>
    <x:row r="76" ht="94" customHeight="1">
      <x:c r="A76" s="3" t="str">
        <x:v>晚餐</x:v>
      </x:c>
      <x:c r="B76" s="3" t="str">
        <x:v>香煎三文鱼＋清炒菠菜＋米饭</x:v>
      </x:c>
      <x:c r="C76" s="3" t="str">
        <x:v>大米40 g；三文鱼120 g；菠菜250 g；油5 g；生抽5 g</x:v>
      </x:c>
      <x:c r="D76" s="3" t="str">
        <x:v>保留鱼和蔬菜，减少大米份量。</x:v>
      </x:c>
      <x:c r="E76" s="11" t="n">
        <x:f>F76*4+G76*4+H76*9</x:f>
        <x:v>486.43</x:v>
      </x:c>
      <x:c r="F76" s="11" t="n">
        <x:f>40/100*$B$98+120/100*$B$106+250/100*$B$107+5/100*$B$101+5/100*$B$102</x:f>
        <x:v>33.9</x:v>
      </x:c>
      <x:c r="G76" s="11" t="n">
        <x:f>40/100*$C$98+120/100*$C$106+250/100*$C$107+5/100*$C$101+5/100*$C$102</x:f>
        <x:v>38.95</x:v>
      </x:c>
      <x:c r="H76" s="11" t="n">
        <x:f>40/100*$D$98+120/100*$D$106+250/100*$D$107+5/100*$D$101+5/100*$D$102</x:f>
        <x:v>21.67</x:v>
      </x:c>
    </x:row>
    <x:row r="77" ht="36" customHeight="1">
      <x:c r="A77" s="18" t="str">
        <x:v>全天合计</x:v>
      </x:c>
      <x:c r="B77" s="18"/>
      <x:c r="C77" s="18"/>
      <x:c r="D77" s="18"/>
      <x:c r="E77" s="19" t="n">
        <x:f>SUM(E73:E76)</x:f>
        <x:v>1980.5600000000002</x:v>
      </x:c>
      <x:c r="F77" s="19" t="n">
        <x:f>SUM(F73:F76)</x:f>
        <x:v>158.775</x:v>
      </x:c>
      <x:c r="G77" s="19" t="n">
        <x:f>SUM(G73:G76)</x:f>
        <x:v>190.7</x:v>
      </x:c>
      <x:c r="H77" s="19" t="n">
        <x:f>SUM(H73:H76)</x:f>
        <x:v>64.74000000000001</x:v>
      </x:c>
    </x:row>
    <x:row r="78" ht="32" customHeight="1">
      <x:c r="A78" s="8" t="str">
        <x:v>饮水、采购与调整</x:v>
      </x:c>
      <x:c r="B78" s="8"/>
      <x:c r="C78" s="8"/>
      <x:c r="D78" s="8"/>
      <x:c r="E78" s="8"/>
      <x:c r="F78" s="8"/>
      <x:c r="G78" s="8"/>
      <x:c r="H78" s="8"/>
    </x:row>
    <x:row r="79" ht="35" customHeight="1">
      <x:c r="A79" s="4" t="str">
        <x:v>饮水起点：日常约2～2.5 L，按口渴、天气及运动出汗补充；普通约1小时力量训练通常喝白水即可。无需强灌或常规加运动饮料。</x:v>
      </x:c>
      <x:c r="B79" s="4"/>
      <x:c r="C79" s="4"/>
      <x:c r="D79" s="4"/>
      <x:c r="E79" s="4"/>
      <x:c r="F79" s="4"/>
      <x:c r="G79" s="4"/>
      <x:c r="H79" s="4"/>
    </x:row>
    <x:row r="80" ht="35" customHeight="1">
      <x:c r="A80" s="4" t="str">
        <x:v>调味：可用少量黑胡椒、姜、蒜、醋和柠檬汁；额外糖、芝麻酱、沙拉酱及用油需另计。生抽已按每天10 g计入。</x:v>
      </x:c>
      <x:c r="B80" s="4"/>
      <x:c r="C80" s="4"/>
      <x:c r="D80" s="4"/>
      <x:c r="E80" s="4"/>
      <x:c r="F80" s="4"/>
      <x:c r="G80" s="4"/>
      <x:c r="H80" s="4"/>
    </x:row>
    <x:row r="81" ht="35" customHeight="1">
      <x:c r="A81" s="4" t="str">
        <x:v>同一菜单可先重复一周便于执行。要换成牛肉、虾、豆腐或普通酸奶，应重新核算份量，不能只按食材重量一比一替换。</x:v>
      </x:c>
      <x:c r="B81" s="4"/>
      <x:c r="C81" s="4"/>
      <x:c r="D81" s="4"/>
      <x:c r="E81" s="4"/>
      <x:c r="F81" s="4"/>
      <x:c r="G81" s="4"/>
      <x:c r="H81" s="4"/>
    </x:row>
    <x:row r="82" ht="44" customHeight="1">
      <x:c r="A82" s="10" t="str">
        <x:v>一周采购</x:v>
      </x:c>
      <x:c r="B82" s="10" t="str">
        <x:v>可食量</x:v>
      </x:c>
      <x:c r="C82" s="10" t="str">
        <x:v>单位</x:v>
      </x:c>
      <x:c r="D82" s="10" t="str">
        <x:v>称重口径</x:v>
      </x:c>
      <x:c r="E82" s="10" t="str">
        <x:v>一周采购</x:v>
      </x:c>
      <x:c r="F82" s="10" t="str">
        <x:v>可食量</x:v>
      </x:c>
      <x:c r="G82" s="10" t="str">
        <x:v>单位</x:v>
      </x:c>
      <x:c r="H82" s="10" t="str">
        <x:v>称重口径</x:v>
      </x:c>
    </x:row>
    <x:row r="83" ht="64" customHeight="1">
      <x:c r="A83" s="3" t="str">
        <x:v>大米</x:v>
      </x:c>
      <x:c r="B83" s="3" t="n">
        <x:v>990</x:v>
      </x:c>
      <x:c r="C83" s="3" t="str">
        <x:v>g</x:v>
      </x:c>
      <x:c r="D83" s="3" t="str">
        <x:v>按可食部分采购</x:v>
      </x:c>
      <x:c r="E83" s="3" t="str">
        <x:v>燕麦</x:v>
      </x:c>
      <x:c r="F83" s="3" t="n">
        <x:v>420</x:v>
      </x:c>
      <x:c r="G83" s="3" t="str">
        <x:v>g</x:v>
      </x:c>
      <x:c r="H83" s="3" t="str">
        <x:v>按可食部分采购</x:v>
      </x:c>
    </x:row>
    <x:row r="84" ht="64" customHeight="1">
      <x:c r="A84" s="3" t="str">
        <x:v>鸡胸肉</x:v>
      </x:c>
      <x:c r="B84" s="3" t="n">
        <x:v>1660</x:v>
      </x:c>
      <x:c r="C84" s="3" t="str">
        <x:v>g</x:v>
      </x:c>
      <x:c r="D84" s="3" t="str">
        <x:v>按可食部分采购</x:v>
      </x:c>
      <x:c r="E84" s="3" t="str">
        <x:v>三文鱼</x:v>
      </x:c>
      <x:c r="F84" s="3" t="n">
        <x:v>840</x:v>
      </x:c>
      <x:c r="G84" s="3" t="str">
        <x:v>g</x:v>
      </x:c>
      <x:c r="H84" s="3" t="str">
        <x:v>按可食部分采购</x:v>
      </x:c>
    </x:row>
    <x:row r="85" ht="64" customHeight="1">
      <x:c r="A85" s="3" t="str">
        <x:v>鸡蛋</x:v>
      </x:c>
      <x:c r="B85" s="3" t="n">
        <x:v>700</x:v>
      </x:c>
      <x:c r="C85" s="3" t="str">
        <x:v>g</x:v>
      </x:c>
      <x:c r="D85" s="3" t="str">
        <x:v>去壳重，约14枚</x:v>
      </x:c>
      <x:c r="E85" s="3" t="str">
        <x:v>低脂牛奶</x:v>
      </x:c>
      <x:c r="F85" s="3" t="n">
        <x:v>2100</x:v>
      </x:c>
      <x:c r="G85" s="3" t="str">
        <x:v>g</x:v>
      </x:c>
      <x:c r="H85" s="3" t="str">
        <x:v>按可食部分采购</x:v>
      </x:c>
    </x:row>
    <x:row r="86" ht="64" customHeight="1">
      <x:c r="A86" s="3" t="str">
        <x:v>高蛋白酸奶</x:v>
      </x:c>
      <x:c r="B86" s="3" t="n">
        <x:v>1400</x:v>
      </x:c>
      <x:c r="C86" s="3" t="str">
        <x:v>g</x:v>
      </x:c>
      <x:c r="D86" s="3" t="str">
        <x:v>按可食部分采购</x:v>
      </x:c>
      <x:c r="E86" s="3" t="str">
        <x:v>香蕉</x:v>
      </x:c>
      <x:c r="F86" s="3" t="n">
        <x:v>850</x:v>
      </x:c>
      <x:c r="G86" s="3" t="str">
        <x:v>g</x:v>
      </x:c>
      <x:c r="H86" s="3" t="str">
        <x:v>按可食部分采购</x:v>
      </x:c>
    </x:row>
    <x:row r="87" ht="64" customHeight="1">
      <x:c r="A87" s="3" t="str">
        <x:v>西兰花</x:v>
      </x:c>
      <x:c r="B87" s="3" t="n">
        <x:v>1750</x:v>
      </x:c>
      <x:c r="C87" s="3" t="str">
        <x:v>g</x:v>
      </x:c>
      <x:c r="D87" s="3" t="str">
        <x:v>按可食部分采购</x:v>
      </x:c>
      <x:c r="E87" s="3" t="str">
        <x:v>菠菜</x:v>
      </x:c>
      <x:c r="F87" s="3" t="n">
        <x:v>1750</x:v>
      </x:c>
      <x:c r="G87" s="3" t="str">
        <x:v>g</x:v>
      </x:c>
      <x:c r="H87" s="3" t="str">
        <x:v>按可食部分采购</x:v>
      </x:c>
    </x:row>
    <x:row r="88" ht="64" customHeight="1">
      <x:c r="A88" s="3" t="str">
        <x:v>杏仁</x:v>
      </x:c>
      <x:c r="B88" s="3" t="n">
        <x:v>105</x:v>
      </x:c>
      <x:c r="C88" s="3" t="str">
        <x:v>g</x:v>
      </x:c>
      <x:c r="D88" s="3" t="str">
        <x:v>按可食部分采购</x:v>
      </x:c>
      <x:c r="E88" s="3" t="str">
        <x:v>食用油</x:v>
      </x:c>
      <x:c r="F88" s="3" t="n">
        <x:v>105</x:v>
      </x:c>
      <x:c r="G88" s="3" t="str">
        <x:v>g</x:v>
      </x:c>
      <x:c r="H88" s="3" t="str">
        <x:v>按可食部分采购</x:v>
      </x:c>
    </x:row>
    <x:row r="89" ht="64" customHeight="1">
      <x:c r="A89" s="3" t="str">
        <x:v>生抽</x:v>
      </x:c>
      <x:c r="B89" s="3" t="n">
        <x:v>70</x:v>
      </x:c>
      <x:c r="C89" s="3" t="str">
        <x:v>g</x:v>
      </x:c>
      <x:c r="D89" s="3" t="str">
        <x:v>按可食部分采购</x:v>
      </x:c>
      <x:c r="E89" s="3"/>
      <x:c r="F89" s="3"/>
      <x:c r="G89" s="3"/>
      <x:c r="H89" s="3"/>
    </x:row>
    <x:row r="90" ht="35" customHeight="1">
      <x:c r="A90" s="4" t="str">
        <x:v>监测：每周至少4次晨起如厕后、吃喝前称重，比较周平均；每周同条件量腰围。目标先设每周平均下降约0.4～0.7 kg。</x:v>
      </x:c>
      <x:c r="B90" s="4"/>
      <x:c r="C90" s="4"/>
      <x:c r="D90" s="4"/>
      <x:c r="E90" s="4"/>
      <x:c r="F90" s="4"/>
      <x:c r="G90" s="4"/>
      <x:c r="H90" s="4"/>
    </x:row>
    <x:row r="91" ht="35" customHeight="1">
      <x:c r="A91" s="4" t="str">
        <x:v>调整：首周水分变化不作为依据；连续2～3周体重均值与腰围均不降且执行稳定，再减100～150 kcal或稍增步行，不同时大改。</x:v>
      </x:c>
      <x:c r="B91" s="4"/>
      <x:c r="C91" s="4"/>
      <x:c r="D91" s="4"/>
      <x:c r="E91" s="4"/>
      <x:c r="F91" s="4"/>
      <x:c r="G91" s="4"/>
      <x:c r="H91" s="4"/>
    </x:row>
    <x:row r="92" ht="35" customHeight="1">
      <x:c r="A92" s="4" t="str">
        <x:v>若持续掉重过快，或伴明显疲劳、饥饿及力量下滑，增加100～150 kcal并检查睡眠与恢复。活动量很高时，本表热量可能偏低。</x:v>
      </x:c>
      <x:c r="B92" s="4"/>
      <x:c r="C92" s="4"/>
      <x:c r="D92" s="4"/>
      <x:c r="E92" s="4"/>
      <x:c r="F92" s="4"/>
      <x:c r="G92" s="4"/>
      <x:c r="H92" s="4"/>
    </x:row>
    <x:row r="93" ht="32" customHeight="1">
      <x:c r="A93" s="8" t="str">
        <x:v>食材营养假设：每100 g可食部分，黄色格可按包装修改</x:v>
      </x:c>
      <x:c r="B93" s="8"/>
      <x:c r="C93" s="8"/>
      <x:c r="D93" s="8"/>
      <x:c r="E93" s="8"/>
      <x:c r="F93" s="8"/>
      <x:c r="G93" s="8"/>
      <x:c r="H93" s="8"/>
    </x:row>
    <x:row r="94" ht="44" customHeight="1">
      <x:c r="A94" s="10" t="str">
        <x:v>食材</x:v>
      </x:c>
      <x:c r="B94" s="10" t="str">
        <x:v>蛋白质 g/100g</x:v>
      </x:c>
      <x:c r="C94" s="10" t="str">
        <x:v>碳水 g/100g</x:v>
      </x:c>
      <x:c r="D94" s="10" t="str">
        <x:v>脂肪 g/100g</x:v>
      </x:c>
      <x:c r="E94" s="10" t="str">
        <x:v>数据口径</x:v>
      </x:c>
      <x:c r="F94" s="10" t="str">
        <x:v>使用说明</x:v>
      </x:c>
      <x:c r="G94" s="10" t="str">
        <x:v>备注</x:v>
      </x:c>
      <x:c r="H94" s="10" t="str"/>
    </x:row>
    <x:row r="95" ht="64" customHeight="1">
      <x:c r="A95" s="3" t="str">
        <x:v>燕麦</x:v>
      </x:c>
      <x:c r="B95" s="15" t="n">
        <x:v>13</x:v>
      </x:c>
      <x:c r="C95" s="15" t="n">
        <x:v>68</x:v>
      </x:c>
      <x:c r="D95" s="15" t="n">
        <x:v>7</x:v>
      </x:c>
      <x:c r="E95" s="3" t="str">
        <x:v>干重</x:v>
      </x:c>
      <x:c r="F95" s="3" t="str">
        <x:v>示例估算，按包装修订</x:v>
      </x:c>
      <x:c r="G95" s="3" t="str">
        <x:v>非调味即食冲饮</x:v>
      </x:c>
      <x:c r="H95" s="3"/>
    </x:row>
    <x:row r="96" ht="64" customHeight="1">
      <x:c r="A96" s="3" t="str">
        <x:v>低脂牛奶</x:v>
      </x:c>
      <x:c r="B96" s="15" t="n">
        <x:v>3.4</x:v>
      </x:c>
      <x:c r="C96" s="15" t="n">
        <x:v>5</x:v>
      </x:c>
      <x:c r="D96" s="15" t="n">
        <x:v>1.5</x:v>
      </x:c>
      <x:c r="E96" s="3" t="str">
        <x:v>净含量</x:v>
      </x:c>
      <x:c r="F96" s="3" t="str">
        <x:v>示例估算，按包装修订</x:v>
      </x:c>
      <x:c r="G96" s="3" t="str">
        <x:v>无加糖</x:v>
      </x:c>
      <x:c r="H96" s="3"/>
    </x:row>
    <x:row r="97" ht="64" customHeight="1">
      <x:c r="A97" s="3" t="str">
        <x:v>鸡蛋</x:v>
      </x:c>
      <x:c r="B97" s="15" t="n">
        <x:v>12.6</x:v>
      </x:c>
      <x:c r="C97" s="15" t="n">
        <x:v>0.7</x:v>
      </x:c>
      <x:c r="D97" s="15" t="n">
        <x:v>9.5</x:v>
      </x:c>
      <x:c r="E97" s="3" t="str">
        <x:v>生、去壳</x:v>
      </x:c>
      <x:c r="F97" s="3" t="str">
        <x:v>示例估算</x:v>
      </x:c>
      <x:c r="G97" s="3" t="str">
        <x:v>约2枚=100 g</x:v>
      </x:c>
      <x:c r="H97" s="3"/>
    </x:row>
    <x:row r="98" ht="64" customHeight="1">
      <x:c r="A98" s="3" t="str">
        <x:v>大米</x:v>
      </x:c>
      <x:c r="B98" s="15" t="n">
        <x:v>7.5</x:v>
      </x:c>
      <x:c r="C98" s="15" t="n">
        <x:v>78</x:v>
      </x:c>
      <x:c r="D98" s="15" t="n">
        <x:v>0.8</x:v>
      </x:c>
      <x:c r="E98" s="3" t="str">
        <x:v>干重</x:v>
      </x:c>
      <x:c r="F98" s="3" t="str">
        <x:v>示例估算，按包装修订</x:v>
      </x:c>
      <x:c r="G98" s="3" t="str">
        <x:v>不是熟米饭重量</x:v>
      </x:c>
      <x:c r="H98" s="3"/>
    </x:row>
    <x:row r="99" ht="64" customHeight="1">
      <x:c r="A99" s="3" t="str">
        <x:v>鸡胸肉</x:v>
      </x:c>
      <x:c r="B99" s="15" t="n">
        <x:v>23.1</x:v>
      </x:c>
      <x:c r="C99" s="15" t="n">
        <x:v>0</x:v>
      </x:c>
      <x:c r="D99" s="15" t="n">
        <x:v>1.9</x:v>
      </x:c>
      <x:c r="E99" s="3" t="str">
        <x:v>生、去皮</x:v>
      </x:c>
      <x:c r="F99" s="3" t="str">
        <x:v>示例估算</x:v>
      </x:c>
      <x:c r="G99" s="3" t="str">
        <x:v>不是熟肉重量</x:v>
      </x:c>
      <x:c r="H99" s="3"/>
    </x:row>
    <x:row r="100" ht="64" customHeight="1">
      <x:c r="A100" s="3" t="str">
        <x:v>西兰花</x:v>
      </x:c>
      <x:c r="B100" s="15" t="n">
        <x:v>2.8</x:v>
      </x:c>
      <x:c r="C100" s="15" t="n">
        <x:v>4</x:v>
      </x:c>
      <x:c r="D100" s="15" t="n">
        <x:v>0.4</x:v>
      </x:c>
      <x:c r="E100" s="3" t="str">
        <x:v>生、可食部分</x:v>
      </x:c>
      <x:c r="F100" s="3" t="str">
        <x:v>示例估算</x:v>
      </x:c>
      <x:c r="G100" s="3" t="str">
        <x:v>菜谱不另计蒜末少量能量</x:v>
      </x:c>
      <x:c r="H100" s="3"/>
    </x:row>
    <x:row r="101" ht="64" customHeight="1">
      <x:c r="A101" s="3" t="str">
        <x:v>食用油</x:v>
      </x:c>
      <x:c r="B101" s="15" t="n">
        <x:v>0</x:v>
      </x:c>
      <x:c r="C101" s="15" t="n">
        <x:v>0</x:v>
      </x:c>
      <x:c r="D101" s="15" t="n">
        <x:v>100</x:v>
      </x:c>
      <x:c r="E101" s="3" t="str">
        <x:v>实际分摊量</x:v>
      </x:c>
      <x:c r="F101" s="3" t="str">
        <x:v>通用估算</x:v>
      </x:c>
      <x:c r="G101" s="3" t="str">
        <x:v>1 g油≈9 kcal</x:v>
      </x:c>
      <x:c r="H101" s="3"/>
    </x:row>
    <x:row r="102" ht="64" customHeight="1">
      <x:c r="A102" s="3" t="str">
        <x:v>生抽</x:v>
      </x:c>
      <x:c r="B102" s="15" t="n">
        <x:v>8</x:v>
      </x:c>
      <x:c r="C102" s="15" t="n">
        <x:v>5</x:v>
      </x:c>
      <x:c r="D102" s="15" t="n">
        <x:v>0</x:v>
      </x:c>
      <x:c r="E102" s="3" t="str">
        <x:v>净含量</x:v>
      </x:c>
      <x:c r="F102" s="3" t="str">
        <x:v>示例估算，按包装修订</x:v>
      </x:c>
      <x:c r="G102" s="3" t="str">
        <x:v>品种差异较大</x:v>
      </x:c>
      <x:c r="H102" s="3"/>
    </x:row>
    <x:row r="103" ht="64" customHeight="1">
      <x:c r="A103" s="3" t="str">
        <x:v>高蛋白酸奶</x:v>
      </x:c>
      <x:c r="B103" s="15" t="n">
        <x:v>10</x:v>
      </x:c>
      <x:c r="C103" s="15" t="n">
        <x:v>4</x:v>
      </x:c>
      <x:c r="D103" s="15" t="n">
        <x:v>0.4</x:v>
      </x:c>
      <x:c r="E103" s="3" t="str">
        <x:v>净含量</x:v>
      </x:c>
      <x:c r="F103" s="3" t="str">
        <x:v>示例估算，必须核对包装</x:v>
      </x:c>
      <x:c r="G103" s="3" t="str">
        <x:v>普通酸奶不可直接替换</x:v>
      </x:c>
      <x:c r="H103" s="3"/>
    </x:row>
    <x:row r="104" ht="64" customHeight="1">
      <x:c r="A104" s="3" t="str">
        <x:v>香蕉</x:v>
      </x:c>
      <x:c r="B104" s="15" t="n">
        <x:v>1.1</x:v>
      </x:c>
      <x:c r="C104" s="15" t="n">
        <x:v>23</x:v>
      </x:c>
      <x:c r="D104" s="15" t="n">
        <x:v>0.3</x:v>
      </x:c>
      <x:c r="E104" s="3" t="str">
        <x:v>去皮</x:v>
      </x:c>
      <x:c r="F104" s="3" t="str">
        <x:v>示例估算</x:v>
      </x:c>
      <x:c r="G104" s="3" t="str">
        <x:v>不是带皮重量</x:v>
      </x:c>
      <x:c r="H104" s="3"/>
    </x:row>
    <x:row r="105" ht="64" customHeight="1">
      <x:c r="A105" s="3" t="str">
        <x:v>杏仁</x:v>
      </x:c>
      <x:c r="B105" s="15" t="n">
        <x:v>21</x:v>
      </x:c>
      <x:c r="C105" s="15" t="n">
        <x:v>22</x:v>
      </x:c>
      <x:c r="D105" s="15" t="n">
        <x:v>50</x:v>
      </x:c>
      <x:c r="E105" s="3" t="str">
        <x:v>可食部分</x:v>
      </x:c>
      <x:c r="F105" s="3" t="str">
        <x:v>示例估算，按包装修订</x:v>
      </x:c>
      <x:c r="G105" s="3" t="str">
        <x:v>原味无额外油糖</x:v>
      </x:c>
      <x:c r="H105" s="3"/>
    </x:row>
    <x:row r="106" ht="64" customHeight="1">
      <x:c r="A106" s="3" t="str">
        <x:v>三文鱼</x:v>
      </x:c>
      <x:c r="B106" s="15" t="n">
        <x:v>20</x:v>
      </x:c>
      <x:c r="C106" s="15" t="n">
        <x:v>0</x:v>
      </x:c>
      <x:c r="D106" s="15" t="n">
        <x:v>13</x:v>
      </x:c>
      <x:c r="E106" s="3" t="str">
        <x:v>生、去骨</x:v>
      </x:c>
      <x:c r="F106" s="3" t="str">
        <x:v>示例估算</x:v>
      </x:c>
      <x:c r="G106" s="3" t="str">
        <x:v>部位与品种影响脂肪</x:v>
      </x:c>
      <x:c r="H106" s="3"/>
    </x:row>
    <x:row r="107" ht="64" customHeight="1">
      <x:c r="A107" s="3" t="str">
        <x:v>菠菜</x:v>
      </x:c>
      <x:c r="B107" s="15" t="n">
        <x:v>2.6</x:v>
      </x:c>
      <x:c r="C107" s="15" t="n">
        <x:v>3</x:v>
      </x:c>
      <x:c r="D107" s="15" t="n">
        <x:v>0.3</x:v>
      </x:c>
      <x:c r="E107" s="3" t="str">
        <x:v>生、可食部分</x:v>
      </x:c>
      <x:c r="F107" s="3" t="str">
        <x:v>示例估算</x:v>
      </x:c>
      <x:c r="G107" s="3" t="str">
        <x:v>烹调前称重</x:v>
      </x:c>
      <x:c r="H107" s="3"/>
    </x:row>
    <x:row r="108" ht="32" customHeight="1">
      <x:c r="A108" s="8" t="str">
        <x:v>依据与个体化边界</x:v>
      </x:c>
      <x:c r="B108" s="8"/>
      <x:c r="C108" s="8"/>
      <x:c r="D108" s="8"/>
      <x:c r="E108" s="8"/>
      <x:c r="F108" s="8"/>
      <x:c r="G108" s="8"/>
      <x:c r="H108" s="8"/>
    </x:row>
    <x:row r="109" ht="35" customHeight="1">
      <x:c r="A109" s="4" t="str">
        <x:v>用户信息与三练目标来自本次对话；菜谱、份量和训练编排为本次制定。食材数据为明确标示的示例假设，未逐项查询数据库。</x:v>
      </x:c>
      <x:c r="B109" s="4"/>
      <x:c r="C109" s="4"/>
      <x:c r="D109" s="4"/>
      <x:c r="E109" s="4"/>
      <x:c r="F109" s="4"/>
      <x:c r="G109" s="4"/>
      <x:c r="H109" s="4"/>
    </x:row>
    <x:row r="110" ht="35" customHeight="1">
      <x:c r="A110" s="4" t="str">
        <x:v>ACSM：主要肌群每周至少训练2次。https://acsm.org/resistance-training-guidelines-update-2026/</x:v>
      </x:c>
      <x:c r="B110" s="4"/>
      <x:c r="C110" s="4"/>
      <x:c r="D110" s="4"/>
      <x:c r="E110" s="4"/>
      <x:c r="F110" s="4"/>
      <x:c r="G110" s="4"/>
      <x:c r="H110" s="4"/>
    </x:row>
    <x:row r="111" ht="35" customHeight="1">
      <x:c r="A111" s="4" t="str">
        <x:v>AIS：减脂训练者可用较高蛋白摄入支持肌肉保留。https://www.ausport.gov.au/ais/nutrition/supplements/group_a/sports-foods2/isolated-protein-supplement2/what-is-it</x:v>
      </x:c>
      <x:c r="B111" s="4"/>
      <x:c r="C111" s="4"/>
      <x:c r="D111" s="4"/>
      <x:c r="E111" s="4"/>
      <x:c r="F111" s="4"/>
      <x:c r="G111" s="4"/>
      <x:c r="H111" s="4"/>
    </x:row>
    <x:row r="112" ht="35" customHeight="1">
      <x:c r="A112" s="4" t="str">
        <x:v>HPRC：动态热身与逐步加重专项热身。https://www.hprc-online.org/physical-fitness/injury-prevention/why-you-should-warm-exercise</x:v>
      </x:c>
      <x:c r="B112" s="4"/>
      <x:c r="C112" s="4"/>
      <x:c r="D112" s="4"/>
      <x:c r="E112" s="4"/>
      <x:c r="F112" s="4"/>
      <x:c r="G112" s="4"/>
      <x:c r="H112" s="4"/>
    </x:row>
    <x:row r="113" ht="35" customHeight="1">
      <x:c r="A113" s="4" t="str">
        <x:v>NHS：腰痛保持适度活动，练习使症状加重应停止并寻求建议。https://www.nhs.uk/conditions/back-pain/</x:v>
      </x:c>
      <x:c r="B113" s="4"/>
      <x:c r="C113" s="4"/>
      <x:c r="D113" s="4"/>
      <x:c r="E113" s="4"/>
      <x:c r="F113" s="4"/>
      <x:c r="G113" s="4"/>
      <x:c r="H113" s="4"/>
    </x:row>
    <x:row r="114" ht="35" customHeight="1">
      <x:c r="A114" s="4" t="str">
        <x:v>CDC：渐进、稳定减重。https://www.cdc.gov/healthy-weight-growth/losing-weight/</x:v>
      </x:c>
      <x:c r="B114" s="4"/>
      <x:c r="C114" s="4"/>
      <x:c r="D114" s="4"/>
      <x:c r="E114" s="4"/>
      <x:c r="F114" s="4"/>
      <x:c r="G114" s="4"/>
      <x:c r="H114" s="4"/>
    </x:row>
  </x:sheetData>
  <x:mergeCells>
    <x:mergeCell ref="A2:H2"/>
    <x:mergeCell ref="A3:H3"/>
    <x:mergeCell ref="A4:H4"/>
    <x:mergeCell ref="A15:H15"/>
    <x:mergeCell ref="A16:H16"/>
    <x:mergeCell ref="A26:H26"/>
    <x:mergeCell ref="A27:H27"/>
    <x:mergeCell ref="A58:H58"/>
    <x:mergeCell ref="A60:H60"/>
    <x:mergeCell ref="A61:H61"/>
    <x:mergeCell ref="A62:H62"/>
    <x:mergeCell ref="A63:H63"/>
    <x:mergeCell ref="A79:H79"/>
    <x:mergeCell ref="A80:H80"/>
    <x:mergeCell ref="A81:H81"/>
    <x:mergeCell ref="A90:H90"/>
    <x:mergeCell ref="A91:H91"/>
    <x:mergeCell ref="A92:H92"/>
    <x:mergeCell ref="A109:H109"/>
    <x:mergeCell ref="A110:H110"/>
    <x:mergeCell ref="A111:H111"/>
    <x:mergeCell ref="A112:H112"/>
    <x:mergeCell ref="A113:H113"/>
    <x:mergeCell ref="A114:H114"/>
    <x:mergeCell ref="A1:H1"/>
    <x:mergeCell ref="A5:H5"/>
    <x:mergeCell ref="A17:H17"/>
    <x:mergeCell ref="A28:H28"/>
    <x:mergeCell ref="A36:H36"/>
    <x:mergeCell ref="A44:H44"/>
    <x:mergeCell ref="A53:H53"/>
    <x:mergeCell ref="A59:H59"/>
    <x:mergeCell ref="A64:H64"/>
    <x:mergeCell ref="A71:H71"/>
    <x:mergeCell ref="A78:H78"/>
    <x:mergeCell ref="A93:H93"/>
    <x:mergeCell ref="A108:H108"/>
  </x:mergeCells>
  <x:pageMargins left="0.7" right="0.7" top="0.75" bottom="0.75" header="0.3" footer="0.3"/>
</x:worksheet>
</file>